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https://regulatory.nfpower.nf.ca/FP/rr/2024NPRRBA/Project Documents/QA/CA/CA-NP-006/"/>
    </mc:Choice>
  </mc:AlternateContent>
  <xr:revisionPtr revIDLastSave="0" documentId="13_ncr:1_{556ED79E-15C9-4143-A557-2769B42A9094}" xr6:coauthVersionLast="36" xr6:coauthVersionMax="36" xr10:uidLastSave="{00000000-0000-0000-0000-000000000000}"/>
  <bookViews>
    <workbookView xWindow="0" yWindow="0" windowWidth="16800" windowHeight="6675" xr2:uid="{00000000-000D-0000-FFFF-FFFF00000000}"/>
  </bookViews>
  <sheets>
    <sheet name="Sheet2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3" l="1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D14" i="3"/>
  <c r="E14" i="3" s="1"/>
  <c r="D13" i="3"/>
  <c r="E13" i="3" s="1"/>
  <c r="D12" i="3"/>
  <c r="E12" i="3" s="1"/>
  <c r="B12" i="3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D11" i="3"/>
  <c r="E11" i="3" s="1"/>
  <c r="D10" i="3"/>
  <c r="E10" i="3" s="1"/>
  <c r="B10" i="3"/>
  <c r="D9" i="3"/>
  <c r="E9" i="3" s="1"/>
</calcChain>
</file>

<file path=xl/sharedStrings.xml><?xml version="1.0" encoding="utf-8"?>
<sst xmlns="http://schemas.openxmlformats.org/spreadsheetml/2006/main" count="10" uniqueCount="10">
  <si>
    <t>Year</t>
  </si>
  <si>
    <t>Newfoundland Power – 2024 Rate of Return on Rate Base Application</t>
  </si>
  <si>
    <t>Page 1 of 1</t>
  </si>
  <si>
    <t>Newfoundland Power Inc.</t>
  </si>
  <si>
    <t>CA-NP-006, Attachment A</t>
  </si>
  <si>
    <t>2001 through 2022</t>
  </si>
  <si>
    <t xml:space="preserve">Average Rate Base and Net Plant Investment </t>
  </si>
  <si>
    <t>Ratio</t>
  </si>
  <si>
    <t>Average Rate Base at Year End ($000s)</t>
  </si>
  <si>
    <t>Net Plant Investment ($000s)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</si>
</sst>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1"/>
    </font>
    <font>
      <i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Fill="1" applyBorder="1"/>
    <xf numFmtId="0" fontId="2" fillId="0" borderId="1" xfId="0" applyFont="1" applyFill="1" applyBorder="1"/>
    <xf numFmtId="0" fontId="6" fillId="0" borderId="1" xfId="0" applyFont="1" applyFill="1" applyBorder="1" applyAlignment="1">
      <alignment horizontal="right"/>
    </xf>
    <xf numFmtId="0" fontId="9" fillId="0" borderId="2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right"/>
    </xf>
    <xf numFmtId="0" fontId="7" fillId="0" borderId="1" xfId="0" applyFont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/>
    <xf numFmtId="0" fontId="7" fillId="0" borderId="1" xfId="0" applyFont="1" applyFill="1" applyBorder="1" applyAlignment="1">
      <alignment horizontal="center" wrapText="1"/>
    </xf>
    <xf numFmtId="3" fontId="4" fillId="0" borderId="0" xfId="0" applyNumberFormat="1" applyFont="1" applyFill="1" applyAlignment="1">
      <alignment horizontal="center"/>
    </xf>
    <xf numFmtId="4" fontId="4" fillId="0" borderId="0" xfId="0" applyNumberFormat="1" applyFont="1" applyFill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0" borderId="0" xfId="0" quotePrefix="1" applyNumberFormat="1" applyFont="1" applyAlignment="1">
      <alignment horizontal="center"/>
    </xf>
    <xf numFmtId="0" fontId="10" fillId="0" borderId="2" xfId="0" applyFont="1" applyBorder="1" applyAlignment="1">
      <alignment vertical="center"/>
    </xf>
    <xf numFmtId="0" fontId="11" fillId="0" borderId="2" xfId="0" applyFont="1" applyBorder="1" applyAlignment="1">
      <alignment horizontal="right" vertical="center"/>
    </xf>
    <xf numFmtId="3" fontId="8" fillId="0" borderId="0" xfId="0" applyNumberFormat="1" applyFont="1"/>
    <xf numFmtId="9" fontId="0" fillId="0" borderId="0" xfId="1" applyFont="1"/>
    <xf numFmtId="0" fontId="7" fillId="0" borderId="0" xfId="0" applyFont="1" applyAlignment="1">
      <alignment horizontal="center"/>
    </xf>
  </cellXfs>
  <cellStyles count="4">
    <cellStyle name="Normal" xfId="0" builtinId="0"/>
    <cellStyle name="Normal 2" xfId="2" xr:uid="{525F6D26-D178-416B-915F-60CB3962D07C}"/>
    <cellStyle name="Percent" xfId="1" builtinId="5"/>
    <cellStyle name="Percent 2" xfId="3" xr:uid="{2F943D1F-EBAE-475A-B3A8-DDFC4780DA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5DA35-41AA-455E-98BC-ABE4C5FB194F}">
  <dimension ref="B2:H40"/>
  <sheetViews>
    <sheetView tabSelected="1" zoomScale="85" zoomScaleNormal="85" workbookViewId="0">
      <selection activeCell="F8" sqref="F8"/>
    </sheetView>
  </sheetViews>
  <sheetFormatPr defaultRowHeight="15" x14ac:dyDescent="0.25"/>
  <cols>
    <col min="1" max="1" width="2.85546875" customWidth="1"/>
    <col min="2" max="2" width="18.140625" customWidth="1"/>
    <col min="3" max="3" width="20" customWidth="1"/>
    <col min="4" max="4" width="18.7109375" customWidth="1"/>
    <col min="5" max="5" width="21.85546875" customWidth="1"/>
    <col min="7" max="7" width="13.5703125" customWidth="1"/>
  </cols>
  <sheetData>
    <row r="2" spans="2:8" ht="15.75" x14ac:dyDescent="0.25">
      <c r="B2" s="2"/>
      <c r="C2" s="2"/>
      <c r="D2" s="2"/>
      <c r="E2" s="3" t="s">
        <v>4</v>
      </c>
    </row>
    <row r="3" spans="2:8" ht="15.75" x14ac:dyDescent="0.25">
      <c r="B3" s="5"/>
      <c r="C3" s="1"/>
      <c r="D3" s="1"/>
      <c r="E3" s="6"/>
    </row>
    <row r="4" spans="2:8" ht="15.75" x14ac:dyDescent="0.25">
      <c r="B4" s="21" t="s">
        <v>3</v>
      </c>
      <c r="C4" s="21"/>
      <c r="D4" s="21"/>
      <c r="E4" s="21"/>
    </row>
    <row r="5" spans="2:8" ht="15.75" x14ac:dyDescent="0.25">
      <c r="B5" s="21" t="s">
        <v>6</v>
      </c>
      <c r="C5" s="21"/>
      <c r="D5" s="21"/>
      <c r="E5" s="21"/>
    </row>
    <row r="6" spans="2:8" ht="15.75" x14ac:dyDescent="0.25">
      <c r="B6" s="21" t="s">
        <v>5</v>
      </c>
      <c r="C6" s="21"/>
      <c r="D6" s="21"/>
      <c r="E6" s="21"/>
    </row>
    <row r="7" spans="2:8" x14ac:dyDescent="0.25">
      <c r="B7" s="11"/>
      <c r="C7" s="11"/>
      <c r="D7" s="11"/>
      <c r="E7" s="11"/>
    </row>
    <row r="8" spans="2:8" ht="47.25" x14ac:dyDescent="0.25">
      <c r="B8" s="7" t="s">
        <v>0</v>
      </c>
      <c r="C8" s="12" t="s">
        <v>8</v>
      </c>
      <c r="D8" s="12" t="s">
        <v>9</v>
      </c>
      <c r="E8" s="12" t="s">
        <v>7</v>
      </c>
    </row>
    <row r="9" spans="2:8" ht="15.75" x14ac:dyDescent="0.25">
      <c r="B9" s="8">
        <v>2001</v>
      </c>
      <c r="C9" s="13">
        <v>545162</v>
      </c>
      <c r="D9" s="13">
        <f>971294-408167-19986</f>
        <v>543141</v>
      </c>
      <c r="E9" s="14">
        <f>D9/C9</f>
        <v>0.99629284506256854</v>
      </c>
      <c r="G9" s="19"/>
      <c r="H9" s="20"/>
    </row>
    <row r="10" spans="2:8" ht="15.75" x14ac:dyDescent="0.25">
      <c r="B10" s="8">
        <f t="shared" ref="B10:B29" si="0">B9+1</f>
        <v>2002</v>
      </c>
      <c r="C10" s="13">
        <v>573337</v>
      </c>
      <c r="D10" s="13">
        <f>1005674-420736-19788</f>
        <v>565150</v>
      </c>
      <c r="E10" s="14">
        <f t="shared" ref="E10:E30" si="1">D10/C10</f>
        <v>0.98572044015997573</v>
      </c>
      <c r="G10" s="19"/>
    </row>
    <row r="11" spans="2:8" ht="15.75" x14ac:dyDescent="0.25">
      <c r="B11" s="8">
        <v>2003</v>
      </c>
      <c r="C11" s="13">
        <v>675730</v>
      </c>
      <c r="D11" s="13">
        <f>1069420-448245-20300</f>
        <v>600875</v>
      </c>
      <c r="E11" s="14">
        <f t="shared" si="1"/>
        <v>0.88922350643008297</v>
      </c>
      <c r="G11" s="19"/>
    </row>
    <row r="12" spans="2:8" ht="15.75" x14ac:dyDescent="0.25">
      <c r="B12" s="8">
        <f t="shared" si="0"/>
        <v>2004</v>
      </c>
      <c r="C12" s="13">
        <v>715111</v>
      </c>
      <c r="D12" s="13">
        <f>1113199-462946-20495</f>
        <v>629758</v>
      </c>
      <c r="E12" s="14">
        <f t="shared" si="1"/>
        <v>0.88064370426409322</v>
      </c>
      <c r="G12" s="19"/>
    </row>
    <row r="13" spans="2:8" ht="15.75" x14ac:dyDescent="0.25">
      <c r="B13" s="8">
        <f t="shared" si="0"/>
        <v>2005</v>
      </c>
      <c r="C13" s="13">
        <v>745446</v>
      </c>
      <c r="D13" s="13">
        <f>1148621-476937-21192</f>
        <v>650492</v>
      </c>
      <c r="E13" s="14">
        <f t="shared" si="1"/>
        <v>0.87262122273108989</v>
      </c>
      <c r="G13" s="19"/>
    </row>
    <row r="14" spans="2:8" ht="15.75" x14ac:dyDescent="0.25">
      <c r="B14" s="8">
        <f t="shared" si="0"/>
        <v>2006</v>
      </c>
      <c r="C14" s="13">
        <v>752917</v>
      </c>
      <c r="D14" s="13">
        <f>1186614-494851-23142</f>
        <v>668621</v>
      </c>
      <c r="E14" s="14">
        <f t="shared" si="1"/>
        <v>0.88804078005942222</v>
      </c>
      <c r="G14" s="19"/>
    </row>
    <row r="15" spans="2:8" ht="15.75" x14ac:dyDescent="0.25">
      <c r="B15" s="8">
        <f t="shared" si="0"/>
        <v>2007</v>
      </c>
      <c r="C15" s="13">
        <v>788556</v>
      </c>
      <c r="D15" s="13">
        <v>698491</v>
      </c>
      <c r="E15" s="14">
        <f t="shared" si="1"/>
        <v>0.88578490303795798</v>
      </c>
      <c r="G15" s="19"/>
    </row>
    <row r="16" spans="2:8" ht="15.75" x14ac:dyDescent="0.25">
      <c r="B16" s="8">
        <f t="shared" si="0"/>
        <v>2008</v>
      </c>
      <c r="C16" s="13">
        <v>820876</v>
      </c>
      <c r="D16" s="13">
        <v>720501</v>
      </c>
      <c r="E16" s="14">
        <f t="shared" si="1"/>
        <v>0.87772209200902451</v>
      </c>
      <c r="G16" s="19"/>
    </row>
    <row r="17" spans="2:7" ht="15.75" x14ac:dyDescent="0.25">
      <c r="B17" s="8">
        <f t="shared" si="0"/>
        <v>2009</v>
      </c>
      <c r="C17" s="13">
        <v>848493</v>
      </c>
      <c r="D17" s="13">
        <v>747382</v>
      </c>
      <c r="E17" s="14">
        <f t="shared" si="1"/>
        <v>0.88083460912464806</v>
      </c>
      <c r="G17" s="19"/>
    </row>
    <row r="18" spans="2:7" ht="15.75" x14ac:dyDescent="0.25">
      <c r="B18" s="8">
        <f t="shared" si="0"/>
        <v>2010</v>
      </c>
      <c r="C18" s="13">
        <v>875210</v>
      </c>
      <c r="D18" s="13">
        <v>778290</v>
      </c>
      <c r="E18" s="14">
        <f t="shared" si="1"/>
        <v>0.88926086310714003</v>
      </c>
      <c r="G18" s="19"/>
    </row>
    <row r="19" spans="2:7" ht="15.75" x14ac:dyDescent="0.25">
      <c r="B19" s="8">
        <f t="shared" si="0"/>
        <v>2011</v>
      </c>
      <c r="C19" s="13">
        <v>876356</v>
      </c>
      <c r="D19" s="13">
        <v>766739</v>
      </c>
      <c r="E19" s="14">
        <f t="shared" si="1"/>
        <v>0.87491727106335782</v>
      </c>
      <c r="G19" s="19"/>
    </row>
    <row r="20" spans="2:7" ht="15.75" x14ac:dyDescent="0.25">
      <c r="B20" s="8">
        <f t="shared" si="0"/>
        <v>2012</v>
      </c>
      <c r="C20" s="13">
        <v>883045</v>
      </c>
      <c r="D20" s="13">
        <v>806024</v>
      </c>
      <c r="E20" s="14">
        <f t="shared" si="1"/>
        <v>0.91277794449886474</v>
      </c>
      <c r="G20" s="19"/>
    </row>
    <row r="21" spans="2:7" ht="15.75" x14ac:dyDescent="0.25">
      <c r="B21" s="8">
        <f t="shared" si="0"/>
        <v>2013</v>
      </c>
      <c r="C21" s="13">
        <v>915820</v>
      </c>
      <c r="D21" s="13">
        <v>846173</v>
      </c>
      <c r="E21" s="14">
        <f t="shared" si="1"/>
        <v>0.92395121312048223</v>
      </c>
      <c r="G21" s="19"/>
    </row>
    <row r="22" spans="2:7" ht="15.75" x14ac:dyDescent="0.25">
      <c r="B22" s="9">
        <f t="shared" si="0"/>
        <v>2014</v>
      </c>
      <c r="C22" s="15">
        <v>964930</v>
      </c>
      <c r="D22" s="15">
        <v>913089</v>
      </c>
      <c r="E22" s="14">
        <f t="shared" si="1"/>
        <v>0.9462748593162198</v>
      </c>
      <c r="G22" s="19"/>
    </row>
    <row r="23" spans="2:7" ht="15.75" x14ac:dyDescent="0.25">
      <c r="B23" s="9">
        <f t="shared" si="0"/>
        <v>2015</v>
      </c>
      <c r="C23" s="15">
        <v>1019082</v>
      </c>
      <c r="D23" s="15">
        <v>962883</v>
      </c>
      <c r="E23" s="14">
        <f t="shared" si="1"/>
        <v>0.94485330915470978</v>
      </c>
      <c r="G23" s="19"/>
    </row>
    <row r="24" spans="2:7" ht="15.75" x14ac:dyDescent="0.25">
      <c r="B24" s="9">
        <f t="shared" si="0"/>
        <v>2016</v>
      </c>
      <c r="C24" s="15">
        <v>1061044</v>
      </c>
      <c r="D24" s="15">
        <v>1010256</v>
      </c>
      <c r="E24" s="14">
        <f t="shared" si="1"/>
        <v>0.95213393601019369</v>
      </c>
      <c r="G24" s="19"/>
    </row>
    <row r="25" spans="2:7" ht="15.75" x14ac:dyDescent="0.25">
      <c r="B25" s="9">
        <f t="shared" si="0"/>
        <v>2017</v>
      </c>
      <c r="C25" s="15">
        <v>1092254</v>
      </c>
      <c r="D25" s="15">
        <v>1041059</v>
      </c>
      <c r="E25" s="14">
        <f t="shared" si="1"/>
        <v>0.9531290340891404</v>
      </c>
      <c r="G25" s="19"/>
    </row>
    <row r="26" spans="2:7" ht="15.75" x14ac:dyDescent="0.25">
      <c r="B26" s="9">
        <f t="shared" si="0"/>
        <v>2018</v>
      </c>
      <c r="C26" s="15">
        <v>1117341</v>
      </c>
      <c r="D26" s="15">
        <v>1072764</v>
      </c>
      <c r="E26" s="14">
        <f t="shared" si="1"/>
        <v>0.96010439069182996</v>
      </c>
      <c r="G26" s="19"/>
    </row>
    <row r="27" spans="2:7" ht="15.75" x14ac:dyDescent="0.25">
      <c r="B27" s="9">
        <f t="shared" si="0"/>
        <v>2019</v>
      </c>
      <c r="C27" s="15">
        <v>1153556</v>
      </c>
      <c r="D27" s="15">
        <v>1119856</v>
      </c>
      <c r="E27" s="14">
        <f t="shared" si="1"/>
        <v>0.97078598698286001</v>
      </c>
      <c r="G27" s="19"/>
    </row>
    <row r="28" spans="2:7" ht="15.75" x14ac:dyDescent="0.25">
      <c r="B28" s="9">
        <f t="shared" si="0"/>
        <v>2020</v>
      </c>
      <c r="C28" s="15">
        <v>1181897</v>
      </c>
      <c r="D28" s="15">
        <v>1148140</v>
      </c>
      <c r="E28" s="14">
        <f t="shared" si="1"/>
        <v>0.97143828946177202</v>
      </c>
      <c r="G28" s="19"/>
    </row>
    <row r="29" spans="2:7" ht="15.75" x14ac:dyDescent="0.25">
      <c r="B29" s="9">
        <f t="shared" si="0"/>
        <v>2021</v>
      </c>
      <c r="C29" s="15">
        <v>1202946</v>
      </c>
      <c r="D29" s="15">
        <v>1190045</v>
      </c>
      <c r="E29" s="14">
        <f t="shared" si="1"/>
        <v>0.98927549532564218</v>
      </c>
      <c r="G29" s="19"/>
    </row>
    <row r="30" spans="2:7" ht="15.75" x14ac:dyDescent="0.25">
      <c r="B30" s="10">
        <v>2022</v>
      </c>
      <c r="C30" s="16">
        <v>1230434</v>
      </c>
      <c r="D30" s="16">
        <v>1218074</v>
      </c>
      <c r="E30" s="14">
        <f t="shared" si="1"/>
        <v>0.98995476392882509</v>
      </c>
      <c r="G30" s="19"/>
    </row>
    <row r="31" spans="2:7" x14ac:dyDescent="0.25">
      <c r="B31" s="10"/>
      <c r="C31" s="16"/>
      <c r="D31" s="16"/>
      <c r="E31" s="14"/>
    </row>
    <row r="32" spans="2:7" x14ac:dyDescent="0.25">
      <c r="B32" s="10"/>
      <c r="C32" s="16"/>
      <c r="D32" s="16"/>
      <c r="E32" s="14"/>
    </row>
    <row r="33" spans="2:5" x14ac:dyDescent="0.25">
      <c r="B33" s="10"/>
      <c r="C33" s="16"/>
      <c r="D33" s="16"/>
      <c r="E33" s="14"/>
    </row>
    <row r="34" spans="2:5" x14ac:dyDescent="0.25">
      <c r="B34" s="10"/>
      <c r="C34" s="16"/>
      <c r="D34" s="16"/>
      <c r="E34" s="14"/>
    </row>
    <row r="35" spans="2:5" x14ac:dyDescent="0.25">
      <c r="B35" s="10"/>
      <c r="C35" s="16"/>
      <c r="D35" s="16"/>
      <c r="E35" s="14"/>
    </row>
    <row r="36" spans="2:5" x14ac:dyDescent="0.25">
      <c r="B36" s="10"/>
      <c r="C36" s="16"/>
      <c r="D36" s="16"/>
      <c r="E36" s="14"/>
    </row>
    <row r="40" spans="2:5" x14ac:dyDescent="0.25">
      <c r="B40" s="17" t="s">
        <v>1</v>
      </c>
      <c r="C40" s="4"/>
      <c r="D40" s="4"/>
      <c r="E40" s="18" t="s">
        <v>2</v>
      </c>
    </row>
  </sheetData>
  <mergeCells count="3">
    <mergeCell ref="B4:E4"/>
    <mergeCell ref="B5:E5"/>
    <mergeCell ref="B6:E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ject Excel Document" ma:contentTypeID="0x01010087DDA8BE470AFE4993BEDB69BC0B40F602010200267429CD2E1C9D47B85CDFEA967269EE" ma:contentTypeVersion="0" ma:contentTypeDescription="" ma:contentTypeScope="" ma:versionID="77016919d75079048b84e5f672c086b1">
  <xsd:schema xmlns:xsd="http://www.w3.org/2001/XMLSchema" xmlns:xs="http://www.w3.org/2001/XMLSchema" xmlns:p="http://schemas.microsoft.com/office/2006/metadata/properties" xmlns:ns2="bb9f5cce-8978-4b57-8055-abe6ee7aa763" targetNamespace="http://schemas.microsoft.com/office/2006/metadata/properties" ma:root="true" ma:fieldsID="6f2b4ed9598b287690216521e1563611" ns2:_="">
    <xsd:import namespace="bb9f5cce-8978-4b57-8055-abe6ee7aa763"/>
    <xsd:element name="properties">
      <xsd:complexType>
        <xsd:sequence>
          <xsd:element name="documentManagement">
            <xsd:complexType>
              <xsd:all>
                <xsd:element ref="ns2:Project" minOccurs="0"/>
                <xsd:element ref="ns2:Published_x0020_Document_x0020_Status" minOccurs="0"/>
                <xsd:element ref="ns2:Published_x0020_Document_x0020_Type" minOccurs="0"/>
                <xsd:element ref="ns2:Notes1" minOccurs="0"/>
                <xsd:element ref="ns2:TopicTaxHTField0" minOccurs="0"/>
                <xsd:element ref="ns2:TaxCatchAll" minOccurs="0"/>
                <xsd:element ref="ns2:TaxCatchAllLabel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f5cce-8978-4b57-8055-abe6ee7aa763" elementFormDefault="qualified">
    <xsd:import namespace="http://schemas.microsoft.com/office/2006/documentManagement/types"/>
    <xsd:import namespace="http://schemas.microsoft.com/office/infopath/2007/PartnerControls"/>
    <xsd:element name="Project" ma:index="2" nillable="true" ma:displayName="Project" ma:internalName="Project" ma:readOnly="false">
      <xsd:simpleType>
        <xsd:restriction base="dms:Text">
          <xsd:maxLength value="255"/>
        </xsd:restriction>
      </xsd:simpleType>
    </xsd:element>
    <xsd:element name="Published_x0020_Document_x0020_Status" ma:index="3" nillable="true" ma:displayName="Project Document Status" ma:format="Dropdown" ma:internalName="Published_x0020_Document_x0020_Status" ma:readOnly="false">
      <xsd:simpleType>
        <xsd:restriction base="dms:Choice">
          <xsd:enumeration value="In Progress"/>
          <xsd:enumeration value="Review 1"/>
          <xsd:enumeration value="Review 2"/>
          <xsd:enumeration value="QA"/>
          <xsd:enumeration value="Final"/>
          <xsd:enumeration value="Printed"/>
          <xsd:enumeration value="Filed"/>
        </xsd:restriction>
      </xsd:simpleType>
    </xsd:element>
    <xsd:element name="Published_x0020_Document_x0020_Type" ma:index="4" nillable="true" ma:displayName="Project Document Type" ma:format="Dropdown" ma:internalName="Published_x0020_Document_x0020_Type" ma:readOnly="false">
      <xsd:simpleType>
        <xsd:restriction base="dms:Choice">
          <xsd:enumeration value="Application"/>
          <xsd:enumeration value="Board Order"/>
          <xsd:enumeration value="Consent"/>
          <xsd:enumeration value="Correspondence"/>
          <xsd:enumeration value="Evidence"/>
          <xsd:enumeration value="Information Items"/>
          <xsd:enumeration value="Report"/>
          <xsd:enumeration value="RFI"/>
          <xsd:enumeration value="Submission"/>
          <xsd:enumeration value="Transcript"/>
          <xsd:enumeration value="Undertakings"/>
        </xsd:restriction>
      </xsd:simpleType>
    </xsd:element>
    <xsd:element name="Notes1" ma:index="6" nillable="true" ma:displayName="Notes" ma:internalName="Notes1">
      <xsd:simpleType>
        <xsd:restriction base="dms:Note">
          <xsd:maxLength value="255"/>
        </xsd:restriction>
      </xsd:simpleType>
    </xsd:element>
    <xsd:element name="TopicTaxHTField0" ma:index="12" nillable="true" ma:taxonomy="true" ma:internalName="TopicTaxHTField0" ma:taxonomyFieldName="Topic" ma:displayName="Topic" ma:default="" ma:fieldId="{558ad66f-b089-4a3a-8feb-a9e41c7aed94}" ma:sspId="33fd526b-707f-48d3-b7cc-ed83c8f3846b" ma:termSetId="62ab2a1e-220b-4075-9d06-763b2e80dea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fab70330-8919-4d01-9590-b96f69c7c55d}" ma:internalName="TaxCatchAll" ma:showField="CatchAllData" ma:web="bb9f5cce-8978-4b57-8055-abe6ee7aa7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4" nillable="true" ma:displayName="Taxonomy Catch All Column1" ma:hidden="true" ma:list="{fab70330-8919-4d01-9590-b96f69c7c55d}" ma:internalName="TaxCatchAllLabel" ma:readOnly="true" ma:showField="CatchAllDataLabel" ma:web="bb9f5cce-8978-4b57-8055-abe6ee7aa7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Year" ma:index="16" nillable="true" ma:displayName="Year" ma:internalName="Yea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1 xmlns="bb9f5cce-8978-4b57-8055-abe6ee7aa763">&lt;div&gt;&lt;/div&gt;</Notes1>
    <TopicTaxHTField0 xmlns="bb9f5cce-8978-4b57-8055-abe6ee7aa763">
      <Terms xmlns="http://schemas.microsoft.com/office/infopath/2007/PartnerControls"/>
    </TopicTaxHTField0>
    <TaxCatchAll xmlns="bb9f5cce-8978-4b57-8055-abe6ee7aa763"/>
    <Project xmlns="bb9f5cce-8978-4b57-8055-abe6ee7aa763" xsi:nil="true"/>
    <Published_x0020_Document_x0020_Type xmlns="bb9f5cce-8978-4b57-8055-abe6ee7aa763" xsi:nil="true"/>
    <Published_x0020_Document_x0020_Status xmlns="bb9f5cce-8978-4b57-8055-abe6ee7aa763" xsi:nil="true"/>
    <Year xmlns="bb9f5cce-8978-4b57-8055-abe6ee7aa763">2023</Year>
  </documentManagement>
</p:properties>
</file>

<file path=customXml/itemProps1.xml><?xml version="1.0" encoding="utf-8"?>
<ds:datastoreItem xmlns:ds="http://schemas.openxmlformats.org/officeDocument/2006/customXml" ds:itemID="{89B95E87-20AE-45C3-81F6-5A3D822E75E9}"/>
</file>

<file path=customXml/itemProps2.xml><?xml version="1.0" encoding="utf-8"?>
<ds:datastoreItem xmlns:ds="http://schemas.openxmlformats.org/officeDocument/2006/customXml" ds:itemID="{2E86C63C-5767-469E-BF5F-30106CC01C48}"/>
</file>

<file path=customXml/itemProps3.xml><?xml version="1.0" encoding="utf-8"?>
<ds:datastoreItem xmlns:ds="http://schemas.openxmlformats.org/officeDocument/2006/customXml" ds:itemID="{828C8CB1-2943-4C00-9A1C-D17A3959CE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supersetup</dc:creator>
  <cp:lastModifiedBy>Bown, Courtney</cp:lastModifiedBy>
  <cp:lastPrinted>2023-12-15T01:25:57Z</cp:lastPrinted>
  <dcterms:created xsi:type="dcterms:W3CDTF">2021-07-15T13:39:32Z</dcterms:created>
  <dcterms:modified xsi:type="dcterms:W3CDTF">2023-12-15T20:15:59Z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0x01010087DDA8BE470AFE4993BEDB69BC0B40F602010200267429CD2E1C9D47B85CDFEA967269EE</vt:lpwstr>
  </property>
  <property fmtid="{D5CDD505-2E9C-101B-9397-08002B2CF9AE}" pid="3" name="Topic">
    <vt:lpwstr/>
  </property>
</Properties>
</file>